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경리업무\[월보] 업무추진비 내역 공개\2020년\3월\"/>
    </mc:Choice>
  </mc:AlternateContent>
  <bookViews>
    <workbookView xWindow="0" yWindow="0" windowWidth="28800" windowHeight="12390"/>
  </bookViews>
  <sheets>
    <sheet name="태안소방서장" sheetId="1" r:id="rId1"/>
    <sheet name="Sheet2" sheetId="2" r:id="rId2"/>
    <sheet name="Sheet3" sheetId="3" r:id="rId3"/>
  </sheets>
  <definedNames>
    <definedName name="_xlnm._FilterDatabase" localSheetId="0" hidden="1">태안소방서장!$B$13:$J$38</definedName>
  </definedNames>
  <calcPr calcId="152511"/>
</workbook>
</file>

<file path=xl/calcChain.xml><?xml version="1.0" encoding="utf-8"?>
<calcChain xmlns="http://schemas.openxmlformats.org/spreadsheetml/2006/main">
  <c r="I57" i="1" l="1"/>
  <c r="G57" i="1"/>
  <c r="I44" i="1"/>
  <c r="G44" i="1"/>
  <c r="G80" i="1" l="1"/>
  <c r="G14" i="1"/>
  <c r="I14" i="1"/>
  <c r="I80" i="1" l="1"/>
  <c r="G7" i="1" l="1"/>
  <c r="G8" i="1"/>
  <c r="I8" i="1" s="1"/>
  <c r="G10" i="1" l="1"/>
  <c r="G9" i="1"/>
  <c r="I9" i="1" l="1"/>
  <c r="I10" i="1"/>
  <c r="I7" i="1"/>
  <c r="H8" i="1"/>
  <c r="H9" i="1"/>
  <c r="H10" i="1"/>
  <c r="H7" i="1"/>
  <c r="G6" i="1"/>
  <c r="E6" i="1"/>
  <c r="J6" i="1" l="1"/>
  <c r="I6" i="1"/>
  <c r="H6" i="1"/>
</calcChain>
</file>

<file path=xl/comments1.xml><?xml version="1.0" encoding="utf-8"?>
<comments xmlns="http://schemas.openxmlformats.org/spreadsheetml/2006/main">
  <authors>
    <author>COM</author>
  </authors>
  <commentList>
    <comment ref="J6" authorId="0" shapeId="0">
      <text>
        <r>
          <rPr>
            <b/>
            <sz val="9"/>
            <color indexed="81"/>
            <rFont val="돋움"/>
            <family val="3"/>
            <charset val="129"/>
          </rPr>
          <t>기관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시책업무추진비</t>
        </r>
      </text>
    </comment>
  </commentList>
</comments>
</file>

<file path=xl/sharedStrings.xml><?xml version="1.0" encoding="utf-8"?>
<sst xmlns="http://schemas.openxmlformats.org/spreadsheetml/2006/main" count="79" uniqueCount="53">
  <si>
    <t>(단위:원)</t>
  </si>
  <si>
    <t>□ 집행총괄(누계)</t>
  </si>
  <si>
    <t>구    분</t>
  </si>
  <si>
    <t>예산액</t>
  </si>
  <si>
    <t>집행액</t>
  </si>
  <si>
    <t>잔 액</t>
  </si>
  <si>
    <t>집행율</t>
  </si>
  <si>
    <t>비 고</t>
  </si>
  <si>
    <t>계</t>
  </si>
  <si>
    <t>기관운영업무추진비</t>
  </si>
  <si>
    <t>시책추진업무추진비</t>
  </si>
  <si>
    <t>정원가산업무추진비</t>
  </si>
  <si>
    <t>□ 기관운영업무추진비 상세내역</t>
  </si>
  <si>
    <t>일 자</t>
  </si>
  <si>
    <t>집  행  내  용</t>
  </si>
  <si>
    <t>집 행 액</t>
  </si>
  <si>
    <t>집행장소</t>
  </si>
  <si>
    <t>집행인원</t>
  </si>
  <si>
    <t>비  고</t>
  </si>
  <si>
    <t>□ 시책추진업무추진비 상세내역</t>
  </si>
  <si>
    <t>□ 정원가산업무추진비 상세내역</t>
  </si>
  <si>
    <t>부서운영업무추진비</t>
    <phoneticPr fontId="3" type="noConversion"/>
  </si>
  <si>
    <t>□ 부서운영업무추진비 상세내역</t>
    <phoneticPr fontId="3" type="noConversion"/>
  </si>
  <si>
    <t>2020년 태안소방서장 업무추진비 집행현황</t>
    <phoneticPr fontId="3" type="noConversion"/>
  </si>
  <si>
    <t>소속직원 결혼에 따른 축의금 지급</t>
    <phoneticPr fontId="3" type="noConversion"/>
  </si>
  <si>
    <t>직원 모친상에 따른 부의금 지급</t>
    <phoneticPr fontId="3" type="noConversion"/>
  </si>
  <si>
    <t>소방항공대와의 업무공조를 위한 오찬</t>
    <phoneticPr fontId="3" type="noConversion"/>
  </si>
  <si>
    <t>소속직원 조모상에 따른 부의금 지급</t>
    <phoneticPr fontId="3" type="noConversion"/>
  </si>
  <si>
    <t>소방경 서용관</t>
    <phoneticPr fontId="3" type="noConversion"/>
  </si>
  <si>
    <t>선창횟집</t>
    <phoneticPr fontId="3" type="noConversion"/>
  </si>
  <si>
    <t>소방장 맹호렴</t>
    <phoneticPr fontId="3" type="noConversion"/>
  </si>
  <si>
    <t>소방교 이태준</t>
    <phoneticPr fontId="3" type="noConversion"/>
  </si>
  <si>
    <t>축의금</t>
    <phoneticPr fontId="3" type="noConversion"/>
  </si>
  <si>
    <t>부의금</t>
    <phoneticPr fontId="3" type="noConversion"/>
  </si>
  <si>
    <t>오찬</t>
    <phoneticPr fontId="3" type="noConversion"/>
  </si>
  <si>
    <t>부의금</t>
    <phoneticPr fontId="3" type="noConversion"/>
  </si>
  <si>
    <t>소속직원 모친상에 따른 조의금 지급</t>
    <phoneticPr fontId="3" type="noConversion"/>
  </si>
  <si>
    <t>겨울철 화재예방홍보를 위한 유관기관 오찬 간담회 실시</t>
    <phoneticPr fontId="3" type="noConversion"/>
  </si>
  <si>
    <t>유관기관간 현안 업무추진을 위한 간담회 개최</t>
    <phoneticPr fontId="3" type="noConversion"/>
  </si>
  <si>
    <t>일향</t>
    <phoneticPr fontId="3" type="noConversion"/>
  </si>
  <si>
    <t>오찬</t>
    <phoneticPr fontId="3" type="noConversion"/>
  </si>
  <si>
    <t>소방교 박영신</t>
    <phoneticPr fontId="3" type="noConversion"/>
  </si>
  <si>
    <t>경희횟집</t>
    <phoneticPr fontId="3" type="noConversion"/>
  </si>
  <si>
    <t>만찬</t>
    <phoneticPr fontId="3" type="noConversion"/>
  </si>
  <si>
    <t>코로나19 바이러스 예방관련 현안업무 토론을 위한 유관기관 오찬 간담회</t>
    <phoneticPr fontId="3" type="noConversion"/>
  </si>
  <si>
    <t>신진도수산</t>
    <phoneticPr fontId="3" type="noConversion"/>
  </si>
  <si>
    <t>오찬</t>
    <phoneticPr fontId="3" type="noConversion"/>
  </si>
  <si>
    <t>소속직원 조모상에 따른 조의금 지급</t>
    <phoneticPr fontId="3" type="noConversion"/>
  </si>
  <si>
    <t>소속직원 조부상에 따른 조의금 지급</t>
    <phoneticPr fontId="3" type="noConversion"/>
  </si>
  <si>
    <t>소방교 이민지</t>
    <phoneticPr fontId="3" type="noConversion"/>
  </si>
  <si>
    <t>소방사 임소희</t>
    <phoneticPr fontId="3" type="noConversion"/>
  </si>
  <si>
    <t>소방교 천기백</t>
    <phoneticPr fontId="3" type="noConversion"/>
  </si>
  <si>
    <t>부의금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</si>
</sst>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6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2"/>
      <color rgb="FF333333"/>
      <name val="굴림체"/>
      <family val="3"/>
      <charset val="129"/>
    </font>
    <font>
      <sz val="12"/>
      <color rgb="FF333333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0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8" fillId="0" borderId="1" xfId="1" applyNumberFormat="1" applyFont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41" fontId="8" fillId="0" borderId="3" xfId="2" applyFont="1" applyBorder="1" applyAlignment="1">
      <alignment horizontal="center" vertical="center" shrinkToFit="1"/>
    </xf>
    <xf numFmtId="41" fontId="6" fillId="0" borderId="3" xfId="2" applyFont="1" applyBorder="1" applyAlignment="1">
      <alignment horizontal="center" vertical="center" shrinkToFit="1"/>
    </xf>
    <xf numFmtId="10" fontId="6" fillId="0" borderId="3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41" fontId="6" fillId="0" borderId="25" xfId="2" applyFont="1" applyBorder="1" applyAlignment="1">
      <alignment horizontal="center" vertical="center" shrinkToFit="1"/>
    </xf>
    <xf numFmtId="41" fontId="6" fillId="0" borderId="5" xfId="2" applyFont="1" applyBorder="1" applyAlignment="1">
      <alignment horizontal="center" vertical="center" shrinkToFit="1"/>
    </xf>
    <xf numFmtId="10" fontId="6" fillId="0" borderId="5" xfId="1" applyNumberFormat="1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6" fillId="0" borderId="0" xfId="1" applyFont="1" applyFill="1"/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14" fontId="8" fillId="0" borderId="7" xfId="1" applyNumberFormat="1" applyFont="1" applyFill="1" applyBorder="1" applyAlignment="1">
      <alignment horizontal="center" vertical="center" shrinkToFit="1"/>
    </xf>
    <xf numFmtId="41" fontId="8" fillId="0" borderId="21" xfId="3" applyFont="1" applyFill="1" applyBorder="1" applyAlignment="1">
      <alignment vertical="center" shrinkToFit="1"/>
    </xf>
    <xf numFmtId="0" fontId="8" fillId="0" borderId="21" xfId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41" fontId="8" fillId="0" borderId="21" xfId="2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shrinkToFit="1"/>
    </xf>
    <xf numFmtId="14" fontId="6" fillId="0" borderId="0" xfId="1" quotePrefix="1" applyNumberFormat="1" applyFont="1" applyFill="1" applyBorder="1" applyAlignment="1">
      <alignment horizontal="center" shrinkToFit="1"/>
    </xf>
    <xf numFmtId="41" fontId="6" fillId="0" borderId="0" xfId="2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horizontal="center" shrinkToFit="1"/>
    </xf>
    <xf numFmtId="0" fontId="9" fillId="0" borderId="3" xfId="4" applyFont="1" applyFill="1" applyBorder="1" applyAlignment="1">
      <alignment horizontal="center" vertical="center" shrinkToFit="1"/>
    </xf>
    <xf numFmtId="0" fontId="9" fillId="0" borderId="5" xfId="4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1" fontId="6" fillId="0" borderId="3" xfId="2" applyFont="1" applyFill="1" applyBorder="1" applyAlignment="1">
      <alignment horizontal="center" vertical="center" shrinkToFit="1"/>
    </xf>
    <xf numFmtId="10" fontId="6" fillId="0" borderId="3" xfId="1" applyNumberFormat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/>
    </xf>
    <xf numFmtId="14" fontId="10" fillId="0" borderId="30" xfId="4" applyNumberFormat="1" applyFont="1" applyFill="1" applyBorder="1" applyAlignment="1">
      <alignment horizontal="center" vertical="center"/>
    </xf>
    <xf numFmtId="14" fontId="10" fillId="0" borderId="31" xfId="4" applyNumberFormat="1" applyFont="1" applyFill="1" applyBorder="1" applyAlignment="1">
      <alignment horizontal="center" vertical="center"/>
    </xf>
    <xf numFmtId="3" fontId="10" fillId="0" borderId="32" xfId="4" applyNumberFormat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3" fontId="10" fillId="0" borderId="27" xfId="4" applyNumberFormat="1" applyFont="1" applyFill="1" applyBorder="1" applyAlignment="1">
      <alignment horizontal="right" vertical="center"/>
    </xf>
    <xf numFmtId="10" fontId="8" fillId="0" borderId="9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10" fontId="8" fillId="0" borderId="33" xfId="1" applyNumberFormat="1" applyFont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14" fontId="10" fillId="0" borderId="35" xfId="4" applyNumberFormat="1" applyFont="1" applyFill="1" applyBorder="1" applyAlignment="1">
      <alignment horizontal="center" vertical="center"/>
    </xf>
    <xf numFmtId="3" fontId="10" fillId="0" borderId="36" xfId="4" applyNumberFormat="1" applyFont="1" applyFill="1" applyBorder="1" applyAlignment="1">
      <alignment horizontal="right" vertical="center"/>
    </xf>
    <xf numFmtId="0" fontId="9" fillId="0" borderId="25" xfId="4" applyFont="1" applyFill="1" applyBorder="1" applyAlignment="1">
      <alignment horizontal="center" vertical="center" shrinkToFit="1"/>
    </xf>
    <xf numFmtId="0" fontId="9" fillId="0" borderId="3" xfId="4" applyFont="1" applyFill="1" applyBorder="1" applyAlignment="1">
      <alignment horizontal="center" vertical="center"/>
    </xf>
    <xf numFmtId="3" fontId="10" fillId="0" borderId="3" xfId="4" applyNumberFormat="1" applyFont="1" applyFill="1" applyBorder="1" applyAlignment="1">
      <alignment horizontal="right" vertical="center"/>
    </xf>
    <xf numFmtId="14" fontId="10" fillId="0" borderId="2" xfId="4" applyNumberFormat="1" applyFont="1" applyFill="1" applyBorder="1" applyAlignment="1">
      <alignment horizontal="center" vertical="center"/>
    </xf>
    <xf numFmtId="14" fontId="10" fillId="0" borderId="37" xfId="4" applyNumberFormat="1" applyFont="1" applyFill="1" applyBorder="1" applyAlignment="1">
      <alignment horizontal="center" vertical="center"/>
    </xf>
    <xf numFmtId="3" fontId="10" fillId="0" borderId="5" xfId="4" applyNumberFormat="1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center" vertical="center"/>
    </xf>
    <xf numFmtId="14" fontId="10" fillId="0" borderId="38" xfId="4" applyNumberFormat="1" applyFont="1" applyFill="1" applyBorder="1" applyAlignment="1">
      <alignment horizontal="center" vertical="center"/>
    </xf>
    <xf numFmtId="3" fontId="10" fillId="0" borderId="25" xfId="4" applyNumberFormat="1" applyFont="1" applyFill="1" applyBorder="1" applyAlignment="1">
      <alignment horizontal="right" vertical="center"/>
    </xf>
    <xf numFmtId="0" fontId="9" fillId="0" borderId="25" xfId="4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14" fontId="6" fillId="0" borderId="3" xfId="1" applyNumberFormat="1" applyFont="1" applyFill="1" applyBorder="1" applyAlignment="1">
      <alignment horizontal="center" vertical="center" shrinkToFit="1"/>
    </xf>
    <xf numFmtId="14" fontId="6" fillId="0" borderId="3" xfId="1" applyNumberFormat="1" applyFont="1" applyFill="1" applyBorder="1" applyAlignment="1">
      <alignment horizontal="center" vertical="center" wrapText="1" shrinkToFit="1"/>
    </xf>
    <xf numFmtId="14" fontId="6" fillId="0" borderId="11" xfId="1" applyNumberFormat="1" applyFont="1" applyFill="1" applyBorder="1" applyAlignment="1">
      <alignment horizontal="center" vertical="center" shrinkToFit="1"/>
    </xf>
    <xf numFmtId="14" fontId="6" fillId="0" borderId="19" xfId="1" applyNumberFormat="1" applyFont="1" applyFill="1" applyBorder="1" applyAlignment="1">
      <alignment horizontal="center" vertical="center" shrinkToFit="1"/>
    </xf>
    <xf numFmtId="14" fontId="6" fillId="0" borderId="12" xfId="1" applyNumberFormat="1" applyFont="1" applyFill="1" applyBorder="1" applyAlignment="1">
      <alignment horizontal="center" vertical="center" shrinkToFit="1"/>
    </xf>
    <xf numFmtId="14" fontId="6" fillId="0" borderId="9" xfId="1" applyNumberFormat="1" applyFont="1" applyFill="1" applyBorder="1" applyAlignment="1">
      <alignment horizontal="center" vertical="center" shrinkToFit="1"/>
    </xf>
    <xf numFmtId="14" fontId="6" fillId="0" borderId="18" xfId="1" applyNumberFormat="1" applyFont="1" applyFill="1" applyBorder="1" applyAlignment="1">
      <alignment horizontal="center" vertical="center" shrinkToFit="1"/>
    </xf>
    <xf numFmtId="14" fontId="6" fillId="0" borderId="10" xfId="1" applyNumberFormat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/>
    </xf>
    <xf numFmtId="14" fontId="8" fillId="0" borderId="21" xfId="1" applyNumberFormat="1" applyFont="1" applyFill="1" applyBorder="1" applyAlignment="1">
      <alignment horizontal="center" vertical="center" shrinkToFit="1"/>
    </xf>
    <xf numFmtId="0" fontId="8" fillId="0" borderId="20" xfId="1" applyNumberFormat="1" applyFont="1" applyBorder="1" applyAlignment="1">
      <alignment horizontal="center" vertical="center" shrinkToFit="1"/>
    </xf>
    <xf numFmtId="0" fontId="8" fillId="0" borderId="16" xfId="1" applyNumberFormat="1" applyFont="1" applyBorder="1" applyAlignment="1">
      <alignment horizontal="center" vertical="center" shrinkToFit="1"/>
    </xf>
    <xf numFmtId="41" fontId="8" fillId="0" borderId="9" xfId="2" applyFont="1" applyBorder="1" applyAlignment="1">
      <alignment horizontal="center" vertical="center" shrinkToFit="1"/>
    </xf>
    <xf numFmtId="41" fontId="8" fillId="0" borderId="10" xfId="2" applyFont="1" applyBorder="1" applyAlignment="1">
      <alignment horizontal="center" vertical="center" shrinkToFit="1"/>
    </xf>
    <xf numFmtId="41" fontId="6" fillId="0" borderId="9" xfId="2" applyFont="1" applyBorder="1" applyAlignment="1">
      <alignment horizontal="center" vertical="center" shrinkToFit="1"/>
    </xf>
    <xf numFmtId="41" fontId="6" fillId="0" borderId="10" xfId="2" applyFont="1" applyBorder="1" applyAlignment="1">
      <alignment horizontal="center" vertical="center" shrinkToFit="1"/>
    </xf>
    <xf numFmtId="41" fontId="6" fillId="0" borderId="9" xfId="2" applyFont="1" applyFill="1" applyBorder="1" applyAlignment="1">
      <alignment horizontal="center" vertical="center" shrinkToFit="1"/>
    </xf>
    <xf numFmtId="41" fontId="6" fillId="0" borderId="10" xfId="2" applyFont="1" applyFill="1" applyBorder="1" applyAlignment="1">
      <alignment horizontal="center" vertical="center" shrinkToFit="1"/>
    </xf>
    <xf numFmtId="41" fontId="6" fillId="0" borderId="11" xfId="2" applyFont="1" applyBorder="1" applyAlignment="1">
      <alignment horizontal="center" vertical="center" shrinkToFit="1"/>
    </xf>
    <xf numFmtId="41" fontId="6" fillId="0" borderId="12" xfId="2" applyFont="1" applyBorder="1" applyAlignment="1">
      <alignment horizontal="center" vertical="center" shrinkToFit="1"/>
    </xf>
    <xf numFmtId="0" fontId="8" fillId="0" borderId="15" xfId="1" applyNumberFormat="1" applyFont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4" fontId="6" fillId="0" borderId="5" xfId="1" applyNumberFormat="1" applyFont="1" applyFill="1" applyBorder="1" applyAlignment="1">
      <alignment horizontal="center" vertical="center" wrapText="1" shrinkToFit="1"/>
    </xf>
    <xf numFmtId="14" fontId="6" fillId="0" borderId="5" xfId="1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4" fontId="8" fillId="0" borderId="21" xfId="1" applyNumberFormat="1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shrinkToFit="1"/>
    </xf>
    <xf numFmtId="14" fontId="6" fillId="0" borderId="28" xfId="1" applyNumberFormat="1" applyFont="1" applyFill="1" applyBorder="1" applyAlignment="1">
      <alignment horizontal="center" vertical="center" shrinkToFit="1"/>
    </xf>
    <xf numFmtId="14" fontId="6" fillId="0" borderId="29" xfId="1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</cellXfs>
  <cellStyles count="5">
    <cellStyle name="쉼표 [0]" xfId="3" builtinId="6"/>
    <cellStyle name="쉼표 [0] 2" xfId="2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W94"/>
  <sheetViews>
    <sheetView tabSelected="1" zoomScaleNormal="100" workbookViewId="0">
      <selection activeCell="B2" sqref="B2:J2"/>
    </sheetView>
  </sheetViews>
  <sheetFormatPr defaultRowHeight="16.5" x14ac:dyDescent="0.3"/>
  <cols>
    <col min="1" max="1" width="1.625" customWidth="1"/>
    <col min="2" max="2" width="12.75" customWidth="1"/>
    <col min="6" max="6" width="18.75" customWidth="1"/>
    <col min="7" max="9" width="14.375" customWidth="1"/>
    <col min="10" max="10" width="11.5" customWidth="1"/>
  </cols>
  <sheetData>
    <row r="2" spans="2:23" ht="63" customHeight="1" x14ac:dyDescent="0.3">
      <c r="B2" s="103" t="s">
        <v>23</v>
      </c>
      <c r="C2" s="104"/>
      <c r="D2" s="104"/>
      <c r="E2" s="104"/>
      <c r="F2" s="104"/>
      <c r="G2" s="104"/>
      <c r="H2" s="104"/>
      <c r="I2" s="104"/>
      <c r="J2" s="104"/>
    </row>
    <row r="3" spans="2:23" x14ac:dyDescent="0.15">
      <c r="B3" s="1"/>
      <c r="C3" s="1"/>
      <c r="D3" s="1"/>
      <c r="E3" s="1"/>
      <c r="F3" s="1"/>
      <c r="G3" s="1"/>
      <c r="H3" s="1"/>
      <c r="I3" s="1"/>
      <c r="J3" s="2" t="s">
        <v>0</v>
      </c>
    </row>
    <row r="4" spans="2:23" ht="21" thickBot="1" x14ac:dyDescent="0.3">
      <c r="B4" s="3" t="s">
        <v>1</v>
      </c>
      <c r="C4" s="4"/>
      <c r="D4" s="4"/>
      <c r="E4" s="1"/>
      <c r="F4" s="1"/>
      <c r="G4" s="1"/>
      <c r="H4" s="1"/>
      <c r="I4" s="1"/>
      <c r="J4" s="1"/>
    </row>
    <row r="5" spans="2:23" ht="17.25" thickBot="1" x14ac:dyDescent="0.35">
      <c r="B5" s="92" t="s">
        <v>2</v>
      </c>
      <c r="C5" s="93"/>
      <c r="D5" s="93"/>
      <c r="E5" s="82" t="s">
        <v>3</v>
      </c>
      <c r="F5" s="83"/>
      <c r="G5" s="5" t="s">
        <v>4</v>
      </c>
      <c r="H5" s="5" t="s">
        <v>5</v>
      </c>
      <c r="I5" s="5" t="s">
        <v>6</v>
      </c>
      <c r="J5" s="53" t="s">
        <v>7</v>
      </c>
    </row>
    <row r="6" spans="2:23" ht="17.25" thickBot="1" x14ac:dyDescent="0.35">
      <c r="B6" s="96" t="s">
        <v>8</v>
      </c>
      <c r="C6" s="97"/>
      <c r="D6" s="97"/>
      <c r="E6" s="84">
        <f>SUM(E7:F10)</f>
        <v>15533000</v>
      </c>
      <c r="F6" s="85"/>
      <c r="G6" s="9">
        <f>SUM(G7:G10)</f>
        <v>1356000</v>
      </c>
      <c r="H6" s="9">
        <f>SUM(H7:H10)</f>
        <v>14177000</v>
      </c>
      <c r="I6" s="52">
        <f>AVERAGE(I7:I10)</f>
        <v>8.6302149222929753E-2</v>
      </c>
      <c r="J6" s="55">
        <f>AVERAGE(I7:I8)</f>
        <v>0.17260429844585951</v>
      </c>
    </row>
    <row r="7" spans="2:23" x14ac:dyDescent="0.3">
      <c r="B7" s="96" t="s">
        <v>9</v>
      </c>
      <c r="C7" s="97"/>
      <c r="D7" s="97"/>
      <c r="E7" s="86">
        <v>4180000</v>
      </c>
      <c r="F7" s="87"/>
      <c r="G7" s="10">
        <f>G14</f>
        <v>1196000</v>
      </c>
      <c r="H7" s="10">
        <f>E7-G7</f>
        <v>2984000</v>
      </c>
      <c r="I7" s="11">
        <f>G7/E7</f>
        <v>0.28612440191387561</v>
      </c>
      <c r="J7" s="54"/>
    </row>
    <row r="8" spans="2:23" x14ac:dyDescent="0.3">
      <c r="B8" s="98" t="s">
        <v>10</v>
      </c>
      <c r="C8" s="99"/>
      <c r="D8" s="99"/>
      <c r="E8" s="88">
        <v>2708000</v>
      </c>
      <c r="F8" s="89"/>
      <c r="G8" s="43">
        <f>G44</f>
        <v>160000</v>
      </c>
      <c r="H8" s="43">
        <f t="shared" ref="H8:H10" si="0">E8-G8</f>
        <v>2548000</v>
      </c>
      <c r="I8" s="44">
        <f>G8/E8</f>
        <v>5.9084194977843424E-2</v>
      </c>
      <c r="J8" s="12"/>
    </row>
    <row r="9" spans="2:23" x14ac:dyDescent="0.3">
      <c r="B9" s="96" t="s">
        <v>21</v>
      </c>
      <c r="C9" s="97"/>
      <c r="D9" s="100"/>
      <c r="E9" s="86">
        <v>2850000</v>
      </c>
      <c r="F9" s="87"/>
      <c r="G9" s="13">
        <f>G57</f>
        <v>0</v>
      </c>
      <c r="H9" s="10">
        <f t="shared" si="0"/>
        <v>2850000</v>
      </c>
      <c r="I9" s="11">
        <f t="shared" ref="I9:I10" si="1">G9/E9</f>
        <v>0</v>
      </c>
      <c r="J9" s="8"/>
    </row>
    <row r="10" spans="2:23" ht="17.25" thickBot="1" x14ac:dyDescent="0.35">
      <c r="B10" s="94" t="s">
        <v>11</v>
      </c>
      <c r="C10" s="95"/>
      <c r="D10" s="95"/>
      <c r="E10" s="90">
        <v>5795000</v>
      </c>
      <c r="F10" s="91"/>
      <c r="G10" s="14">
        <f>G80</f>
        <v>0</v>
      </c>
      <c r="H10" s="14">
        <f t="shared" si="0"/>
        <v>5795000</v>
      </c>
      <c r="I10" s="15">
        <f t="shared" si="1"/>
        <v>0</v>
      </c>
      <c r="J10" s="7"/>
    </row>
    <row r="11" spans="2:23" x14ac:dyDescent="0.15">
      <c r="B11" s="1"/>
      <c r="C11" s="1"/>
      <c r="D11" s="1"/>
      <c r="E11" s="1"/>
      <c r="F11" s="1"/>
      <c r="G11" s="1"/>
      <c r="H11" s="1"/>
      <c r="I11" s="1"/>
      <c r="J11" s="1"/>
    </row>
    <row r="12" spans="2:23" ht="24" customHeight="1" thickBot="1" x14ac:dyDescent="0.3">
      <c r="B12" s="3" t="s">
        <v>12</v>
      </c>
      <c r="C12" s="4"/>
      <c r="D12" s="4"/>
      <c r="E12" s="1"/>
      <c r="F12" s="1"/>
      <c r="G12" s="1"/>
      <c r="H12" s="1"/>
      <c r="I12" s="1"/>
      <c r="J12" s="1"/>
    </row>
    <row r="13" spans="2:23" s="16" customFormat="1" ht="24" customHeight="1" thickBot="1" x14ac:dyDescent="0.35">
      <c r="B13" s="23" t="s">
        <v>13</v>
      </c>
      <c r="C13" s="80" t="s">
        <v>14</v>
      </c>
      <c r="D13" s="80"/>
      <c r="E13" s="80"/>
      <c r="F13" s="80"/>
      <c r="G13" s="66" t="s">
        <v>15</v>
      </c>
      <c r="H13" s="24" t="s">
        <v>16</v>
      </c>
      <c r="I13" s="24" t="s">
        <v>17</v>
      </c>
      <c r="J13" s="25" t="s">
        <v>18</v>
      </c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s="16" customFormat="1" ht="24" customHeight="1" thickTop="1" x14ac:dyDescent="0.3">
      <c r="B14" s="26" t="s">
        <v>8</v>
      </c>
      <c r="C14" s="81"/>
      <c r="D14" s="81"/>
      <c r="E14" s="81"/>
      <c r="F14" s="81"/>
      <c r="G14" s="27">
        <f>SUM(G15:G40)</f>
        <v>1196000</v>
      </c>
      <c r="H14" s="29"/>
      <c r="I14" s="29">
        <f>SUM(I15:I40)</f>
        <v>41</v>
      </c>
      <c r="J14" s="30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s="16" customFormat="1" ht="24" customHeight="1" x14ac:dyDescent="0.3">
      <c r="B15" s="63">
        <v>43839</v>
      </c>
      <c r="C15" s="72" t="s">
        <v>24</v>
      </c>
      <c r="D15" s="72"/>
      <c r="E15" s="72"/>
      <c r="F15" s="72"/>
      <c r="G15" s="62">
        <v>50000</v>
      </c>
      <c r="H15" s="71" t="s">
        <v>31</v>
      </c>
      <c r="I15" s="32">
        <v>1</v>
      </c>
      <c r="J15" s="33" t="s">
        <v>32</v>
      </c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2:23" s="16" customFormat="1" ht="24" customHeight="1" x14ac:dyDescent="0.3">
      <c r="B16" s="63">
        <v>43845</v>
      </c>
      <c r="C16" s="72" t="s">
        <v>25</v>
      </c>
      <c r="D16" s="72"/>
      <c r="E16" s="72"/>
      <c r="F16" s="72"/>
      <c r="G16" s="62">
        <v>50000</v>
      </c>
      <c r="H16" s="61" t="s">
        <v>28</v>
      </c>
      <c r="I16" s="32">
        <v>1</v>
      </c>
      <c r="J16" s="33" t="s">
        <v>33</v>
      </c>
      <c r="K16"/>
      <c r="L16"/>
      <c r="M16"/>
      <c r="N16"/>
      <c r="O16"/>
      <c r="P16"/>
      <c r="Q16"/>
      <c r="R16"/>
      <c r="S16"/>
      <c r="T16"/>
      <c r="U16"/>
      <c r="V16"/>
    </row>
    <row r="17" spans="2:22" s="16" customFormat="1" ht="24" customHeight="1" x14ac:dyDescent="0.3">
      <c r="B17" s="63">
        <v>43852</v>
      </c>
      <c r="C17" s="72" t="s">
        <v>26</v>
      </c>
      <c r="D17" s="72"/>
      <c r="E17" s="72"/>
      <c r="F17" s="72"/>
      <c r="G17" s="62">
        <v>186000</v>
      </c>
      <c r="H17" s="61" t="s">
        <v>29</v>
      </c>
      <c r="I17" s="32">
        <v>12</v>
      </c>
      <c r="J17" s="33" t="s">
        <v>34</v>
      </c>
      <c r="K17"/>
      <c r="L17"/>
      <c r="M17"/>
      <c r="N17"/>
      <c r="O17"/>
      <c r="P17"/>
      <c r="Q17"/>
      <c r="R17"/>
      <c r="S17"/>
      <c r="T17"/>
      <c r="U17"/>
      <c r="V17"/>
    </row>
    <row r="18" spans="2:22" s="16" customFormat="1" ht="24" customHeight="1" x14ac:dyDescent="0.3">
      <c r="B18" s="63">
        <v>43859</v>
      </c>
      <c r="C18" s="77" t="s">
        <v>27</v>
      </c>
      <c r="D18" s="78"/>
      <c r="E18" s="78"/>
      <c r="F18" s="79"/>
      <c r="G18" s="62">
        <v>50000</v>
      </c>
      <c r="H18" s="61" t="s">
        <v>30</v>
      </c>
      <c r="I18" s="32">
        <v>1</v>
      </c>
      <c r="J18" s="33" t="s">
        <v>35</v>
      </c>
      <c r="K18"/>
      <c r="L18"/>
      <c r="M18"/>
      <c r="N18"/>
      <c r="O18"/>
      <c r="P18"/>
      <c r="Q18"/>
      <c r="R18"/>
      <c r="S18"/>
      <c r="T18"/>
      <c r="U18"/>
      <c r="V18"/>
    </row>
    <row r="19" spans="2:22" s="16" customFormat="1" ht="24" customHeight="1" x14ac:dyDescent="0.3">
      <c r="B19" s="63">
        <v>43864</v>
      </c>
      <c r="C19" s="77" t="s">
        <v>38</v>
      </c>
      <c r="D19" s="78"/>
      <c r="E19" s="78"/>
      <c r="F19" s="79"/>
      <c r="G19" s="62">
        <v>300000</v>
      </c>
      <c r="H19" s="61" t="s">
        <v>39</v>
      </c>
      <c r="I19" s="32">
        <v>10</v>
      </c>
      <c r="J19" s="33" t="s">
        <v>40</v>
      </c>
      <c r="K19"/>
      <c r="L19"/>
      <c r="M19"/>
      <c r="N19"/>
      <c r="O19"/>
      <c r="P19"/>
      <c r="Q19"/>
      <c r="R19"/>
      <c r="S19"/>
      <c r="T19"/>
      <c r="U19"/>
      <c r="V19"/>
    </row>
    <row r="20" spans="2:22" s="16" customFormat="1" ht="24" customHeight="1" x14ac:dyDescent="0.3">
      <c r="B20" s="63">
        <v>43879</v>
      </c>
      <c r="C20" s="72" t="s">
        <v>36</v>
      </c>
      <c r="D20" s="72"/>
      <c r="E20" s="72"/>
      <c r="F20" s="72"/>
      <c r="G20" s="62">
        <v>50000</v>
      </c>
      <c r="H20" s="61" t="s">
        <v>41</v>
      </c>
      <c r="I20" s="32">
        <v>1</v>
      </c>
      <c r="J20" s="33" t="s">
        <v>33</v>
      </c>
      <c r="K20"/>
      <c r="L20"/>
      <c r="M20"/>
      <c r="N20"/>
      <c r="O20"/>
      <c r="P20"/>
      <c r="Q20"/>
      <c r="R20"/>
      <c r="S20"/>
      <c r="T20"/>
      <c r="U20"/>
      <c r="V20"/>
    </row>
    <row r="21" spans="2:22" s="16" customFormat="1" ht="24" customHeight="1" x14ac:dyDescent="0.3">
      <c r="B21" s="63">
        <v>43879</v>
      </c>
      <c r="C21" s="72" t="s">
        <v>37</v>
      </c>
      <c r="D21" s="72"/>
      <c r="E21" s="72"/>
      <c r="F21" s="72"/>
      <c r="G21" s="62">
        <v>360000</v>
      </c>
      <c r="H21" s="61" t="s">
        <v>42</v>
      </c>
      <c r="I21" s="32">
        <v>12</v>
      </c>
      <c r="J21" s="33" t="s">
        <v>43</v>
      </c>
      <c r="K21"/>
      <c r="L21"/>
      <c r="M21"/>
      <c r="N21"/>
      <c r="O21"/>
      <c r="P21"/>
      <c r="Q21"/>
      <c r="R21"/>
      <c r="S21"/>
      <c r="T21"/>
      <c r="U21"/>
      <c r="V21"/>
    </row>
    <row r="22" spans="2:22" s="16" customFormat="1" ht="24" customHeight="1" x14ac:dyDescent="0.3">
      <c r="B22" s="63">
        <v>43899</v>
      </c>
      <c r="C22" s="72" t="s">
        <v>47</v>
      </c>
      <c r="D22" s="72"/>
      <c r="E22" s="72"/>
      <c r="F22" s="72"/>
      <c r="G22" s="62">
        <v>50000</v>
      </c>
      <c r="H22" s="61" t="s">
        <v>49</v>
      </c>
      <c r="I22" s="32">
        <v>1</v>
      </c>
      <c r="J22" s="33" t="s">
        <v>52</v>
      </c>
      <c r="P22"/>
      <c r="Q22"/>
      <c r="R22"/>
      <c r="S22"/>
      <c r="T22"/>
      <c r="U22"/>
      <c r="V22"/>
    </row>
    <row r="23" spans="2:22" s="16" customFormat="1" ht="24" customHeight="1" x14ac:dyDescent="0.3">
      <c r="B23" s="63">
        <v>43902</v>
      </c>
      <c r="C23" s="72" t="s">
        <v>47</v>
      </c>
      <c r="D23" s="72"/>
      <c r="E23" s="72"/>
      <c r="F23" s="72"/>
      <c r="G23" s="62">
        <v>50000</v>
      </c>
      <c r="H23" s="61" t="s">
        <v>50</v>
      </c>
      <c r="I23" s="32">
        <v>1</v>
      </c>
      <c r="J23" s="33" t="s">
        <v>33</v>
      </c>
      <c r="P23"/>
      <c r="Q23"/>
      <c r="R23"/>
      <c r="S23"/>
      <c r="T23"/>
      <c r="U23"/>
      <c r="V23"/>
    </row>
    <row r="24" spans="2:22" s="16" customFormat="1" ht="24" customHeight="1" x14ac:dyDescent="0.3">
      <c r="B24" s="63">
        <v>43902</v>
      </c>
      <c r="C24" s="72" t="s">
        <v>48</v>
      </c>
      <c r="D24" s="72"/>
      <c r="E24" s="72"/>
      <c r="F24" s="72"/>
      <c r="G24" s="62">
        <v>50000</v>
      </c>
      <c r="H24" s="61" t="s">
        <v>51</v>
      </c>
      <c r="I24" s="32">
        <v>1</v>
      </c>
      <c r="J24" s="33" t="s">
        <v>33</v>
      </c>
      <c r="P24"/>
      <c r="Q24"/>
      <c r="R24"/>
      <c r="S24"/>
      <c r="T24"/>
      <c r="U24"/>
      <c r="V24"/>
    </row>
    <row r="25" spans="2:22" s="16" customFormat="1" ht="24" customHeight="1" x14ac:dyDescent="0.3">
      <c r="B25" s="63"/>
      <c r="C25" s="72"/>
      <c r="D25" s="72"/>
      <c r="E25" s="72"/>
      <c r="F25" s="72"/>
      <c r="G25" s="62"/>
      <c r="H25" s="61"/>
      <c r="I25" s="61"/>
      <c r="J25" s="33"/>
      <c r="P25"/>
      <c r="Q25"/>
      <c r="S25"/>
      <c r="T25"/>
      <c r="U25"/>
      <c r="V25"/>
    </row>
    <row r="26" spans="2:22" s="16" customFormat="1" ht="24" customHeight="1" x14ac:dyDescent="0.3">
      <c r="B26" s="63"/>
      <c r="C26" s="72"/>
      <c r="D26" s="72"/>
      <c r="E26" s="72"/>
      <c r="F26" s="72"/>
      <c r="G26" s="62"/>
      <c r="H26" s="61"/>
      <c r="I26" s="32"/>
      <c r="J26" s="33"/>
      <c r="P26"/>
      <c r="Q26"/>
      <c r="R26"/>
      <c r="S26"/>
      <c r="T26"/>
      <c r="U26"/>
      <c r="V26"/>
    </row>
    <row r="27" spans="2:22" s="16" customFormat="1" ht="24" customHeight="1" x14ac:dyDescent="0.3">
      <c r="B27" s="63"/>
      <c r="C27" s="72"/>
      <c r="D27" s="72"/>
      <c r="E27" s="72"/>
      <c r="F27" s="72"/>
      <c r="G27" s="62"/>
      <c r="H27" s="61"/>
      <c r="I27" s="32"/>
      <c r="J27" s="33"/>
      <c r="P27"/>
      <c r="Q27"/>
      <c r="R27"/>
      <c r="S27"/>
      <c r="T27"/>
      <c r="U27"/>
      <c r="V27"/>
    </row>
    <row r="28" spans="2:22" s="16" customFormat="1" ht="24" customHeight="1" x14ac:dyDescent="0.3">
      <c r="B28" s="63"/>
      <c r="C28" s="72"/>
      <c r="D28" s="72"/>
      <c r="E28" s="72"/>
      <c r="F28" s="72"/>
      <c r="G28" s="62"/>
      <c r="H28" s="61"/>
      <c r="I28" s="32"/>
      <c r="J28" s="33"/>
      <c r="P28"/>
      <c r="Q28"/>
      <c r="R28"/>
      <c r="S28"/>
      <c r="T28"/>
      <c r="U28"/>
      <c r="V28"/>
    </row>
    <row r="29" spans="2:22" s="16" customFormat="1" ht="24" customHeight="1" x14ac:dyDescent="0.3">
      <c r="B29" s="63"/>
      <c r="C29" s="72"/>
      <c r="D29" s="72"/>
      <c r="E29" s="72"/>
      <c r="F29" s="72"/>
      <c r="G29" s="62"/>
      <c r="H29" s="61"/>
      <c r="I29" s="32"/>
      <c r="J29" s="33"/>
      <c r="P29"/>
      <c r="Q29"/>
      <c r="R29"/>
      <c r="S29"/>
      <c r="T29"/>
      <c r="U29"/>
      <c r="V29"/>
    </row>
    <row r="30" spans="2:22" s="16" customFormat="1" ht="24" customHeight="1" x14ac:dyDescent="0.3">
      <c r="B30" s="63"/>
      <c r="C30" s="72"/>
      <c r="D30" s="72"/>
      <c r="E30" s="72"/>
      <c r="F30" s="72"/>
      <c r="G30" s="62"/>
      <c r="H30" s="61"/>
      <c r="I30" s="61"/>
      <c r="J30" s="33"/>
      <c r="P30"/>
      <c r="Q30"/>
      <c r="R30"/>
      <c r="S30"/>
      <c r="T30"/>
      <c r="U30"/>
      <c r="V30"/>
    </row>
    <row r="31" spans="2:22" s="16" customFormat="1" ht="24" customHeight="1" x14ac:dyDescent="0.3">
      <c r="B31" s="63"/>
      <c r="C31" s="72"/>
      <c r="D31" s="72"/>
      <c r="E31" s="72"/>
      <c r="F31" s="72"/>
      <c r="G31" s="62"/>
      <c r="H31" s="61"/>
      <c r="I31" s="32"/>
      <c r="J31" s="33"/>
      <c r="P31"/>
      <c r="Q31"/>
      <c r="R31"/>
      <c r="S31"/>
      <c r="T31"/>
      <c r="U31"/>
      <c r="V31"/>
    </row>
    <row r="32" spans="2:22" s="16" customFormat="1" ht="24" customHeight="1" x14ac:dyDescent="0.3">
      <c r="B32" s="63"/>
      <c r="C32" s="72"/>
      <c r="D32" s="72"/>
      <c r="E32" s="72"/>
      <c r="F32" s="72"/>
      <c r="G32" s="62"/>
      <c r="H32" s="61"/>
      <c r="I32" s="32"/>
      <c r="J32" s="33"/>
      <c r="P32"/>
      <c r="Q32"/>
      <c r="R32"/>
      <c r="S32"/>
      <c r="T32"/>
      <c r="U32"/>
      <c r="V32"/>
    </row>
    <row r="33" spans="2:22" s="16" customFormat="1" ht="24" customHeight="1" x14ac:dyDescent="0.3">
      <c r="B33" s="63"/>
      <c r="C33" s="72"/>
      <c r="D33" s="72"/>
      <c r="E33" s="72"/>
      <c r="F33" s="72"/>
      <c r="G33" s="62"/>
      <c r="H33" s="61"/>
      <c r="I33" s="61"/>
      <c r="J33" s="33"/>
      <c r="P33"/>
      <c r="Q33"/>
      <c r="R33"/>
      <c r="S33"/>
      <c r="T33"/>
      <c r="U33"/>
      <c r="V33"/>
    </row>
    <row r="34" spans="2:22" s="16" customFormat="1" ht="24" customHeight="1" x14ac:dyDescent="0.3">
      <c r="B34" s="63"/>
      <c r="C34" s="72"/>
      <c r="D34" s="72"/>
      <c r="E34" s="72"/>
      <c r="F34" s="72"/>
      <c r="G34" s="62"/>
      <c r="H34" s="61"/>
      <c r="I34" s="61"/>
      <c r="J34" s="33"/>
      <c r="P34"/>
      <c r="Q34"/>
      <c r="R34"/>
      <c r="S34"/>
      <c r="T34"/>
      <c r="U34"/>
      <c r="V34"/>
    </row>
    <row r="35" spans="2:22" s="16" customFormat="1" ht="24" customHeight="1" x14ac:dyDescent="0.3">
      <c r="B35" s="63"/>
      <c r="C35" s="72"/>
      <c r="D35" s="72"/>
      <c r="E35" s="72"/>
      <c r="F35" s="72"/>
      <c r="G35" s="62"/>
      <c r="H35" s="61"/>
      <c r="I35" s="32"/>
      <c r="J35" s="33"/>
      <c r="P35"/>
      <c r="Q35"/>
      <c r="R35"/>
      <c r="S35"/>
      <c r="T35"/>
      <c r="U35"/>
      <c r="V35"/>
    </row>
    <row r="36" spans="2:22" s="16" customFormat="1" ht="24" customHeight="1" x14ac:dyDescent="0.3">
      <c r="B36" s="63"/>
      <c r="C36" s="72"/>
      <c r="D36" s="72"/>
      <c r="E36" s="72"/>
      <c r="F36" s="72"/>
      <c r="G36" s="62"/>
      <c r="H36" s="61"/>
      <c r="I36" s="32"/>
      <c r="J36" s="33"/>
      <c r="P36"/>
      <c r="Q36"/>
      <c r="R36"/>
      <c r="S36"/>
      <c r="T36"/>
      <c r="U36"/>
      <c r="V36"/>
    </row>
    <row r="37" spans="2:22" s="16" customFormat="1" ht="24" customHeight="1" x14ac:dyDescent="0.3">
      <c r="B37" s="63"/>
      <c r="C37" s="72"/>
      <c r="D37" s="72"/>
      <c r="E37" s="72"/>
      <c r="F37" s="72"/>
      <c r="G37" s="62"/>
      <c r="H37" s="61"/>
      <c r="I37" s="32"/>
      <c r="J37" s="33"/>
      <c r="P37"/>
      <c r="Q37"/>
      <c r="R37"/>
      <c r="S37"/>
      <c r="T37"/>
      <c r="U37"/>
      <c r="V37"/>
    </row>
    <row r="38" spans="2:22" s="16" customFormat="1" ht="24" customHeight="1" x14ac:dyDescent="0.3">
      <c r="B38" s="63"/>
      <c r="C38" s="72"/>
      <c r="D38" s="72"/>
      <c r="E38" s="72"/>
      <c r="F38" s="72"/>
      <c r="G38" s="62"/>
      <c r="H38" s="61"/>
      <c r="I38" s="32"/>
      <c r="J38" s="33"/>
      <c r="P38"/>
      <c r="Q38"/>
      <c r="R38"/>
      <c r="S38"/>
      <c r="T38"/>
      <c r="U38"/>
      <c r="V38"/>
    </row>
    <row r="39" spans="2:22" s="16" customFormat="1" ht="24" customHeight="1" x14ac:dyDescent="0.3">
      <c r="B39" s="67"/>
      <c r="C39" s="77"/>
      <c r="D39" s="78"/>
      <c r="E39" s="78"/>
      <c r="F39" s="79"/>
      <c r="G39" s="68"/>
      <c r="H39" s="69"/>
      <c r="I39" s="56"/>
      <c r="J39" s="57"/>
      <c r="P39"/>
      <c r="Q39"/>
      <c r="R39"/>
      <c r="S39"/>
      <c r="T39"/>
      <c r="U39"/>
      <c r="V39"/>
    </row>
    <row r="40" spans="2:22" s="16" customFormat="1" ht="24" customHeight="1" thickBot="1" x14ac:dyDescent="0.35">
      <c r="B40" s="64"/>
      <c r="C40" s="74"/>
      <c r="D40" s="75"/>
      <c r="E40" s="75"/>
      <c r="F40" s="76"/>
      <c r="G40" s="65"/>
      <c r="H40" s="6"/>
      <c r="I40" s="17"/>
      <c r="J40" s="18"/>
      <c r="P40"/>
      <c r="Q40"/>
      <c r="R40"/>
      <c r="S40"/>
      <c r="T40"/>
      <c r="U40"/>
      <c r="V40"/>
    </row>
    <row r="41" spans="2:22" s="16" customFormat="1" ht="24" customHeight="1" x14ac:dyDescent="0.3">
      <c r="B41" s="19"/>
      <c r="C41" s="19"/>
      <c r="D41" s="19"/>
      <c r="E41" s="19"/>
      <c r="F41" s="19"/>
      <c r="G41" s="19"/>
      <c r="H41" s="19"/>
      <c r="I41" s="19"/>
      <c r="J41" s="19"/>
      <c r="P41"/>
      <c r="Q41"/>
      <c r="R41"/>
      <c r="S41"/>
      <c r="T41"/>
      <c r="U41"/>
      <c r="V41"/>
    </row>
    <row r="42" spans="2:22" s="16" customFormat="1" ht="24" customHeight="1" thickBot="1" x14ac:dyDescent="0.3">
      <c r="B42" s="20" t="s">
        <v>19</v>
      </c>
      <c r="C42" s="21"/>
      <c r="D42" s="21"/>
      <c r="E42" s="22"/>
      <c r="F42" s="22"/>
      <c r="G42" s="22"/>
      <c r="H42" s="22"/>
      <c r="I42" s="22"/>
      <c r="J42" s="22"/>
      <c r="P42"/>
      <c r="Q42"/>
      <c r="S42"/>
      <c r="T42"/>
      <c r="U42"/>
      <c r="V42"/>
    </row>
    <row r="43" spans="2:22" s="16" customFormat="1" ht="24" customHeight="1" thickBot="1" x14ac:dyDescent="0.35">
      <c r="B43" s="23" t="s">
        <v>13</v>
      </c>
      <c r="C43" s="80" t="s">
        <v>14</v>
      </c>
      <c r="D43" s="80"/>
      <c r="E43" s="80"/>
      <c r="F43" s="80"/>
      <c r="G43" s="70" t="s">
        <v>15</v>
      </c>
      <c r="H43" s="24" t="s">
        <v>16</v>
      </c>
      <c r="I43" s="24" t="s">
        <v>17</v>
      </c>
      <c r="J43" s="25" t="s">
        <v>18</v>
      </c>
      <c r="P43"/>
      <c r="Q43"/>
      <c r="R43"/>
      <c r="S43"/>
      <c r="T43"/>
      <c r="U43"/>
      <c r="V43"/>
    </row>
    <row r="44" spans="2:22" s="16" customFormat="1" ht="24" customHeight="1" thickTop="1" x14ac:dyDescent="0.3">
      <c r="B44" s="26" t="s">
        <v>8</v>
      </c>
      <c r="C44" s="105"/>
      <c r="D44" s="105"/>
      <c r="E44" s="105"/>
      <c r="F44" s="105"/>
      <c r="G44" s="27">
        <f>SUM(G45:G53)</f>
        <v>160000</v>
      </c>
      <c r="H44" s="28"/>
      <c r="I44" s="29">
        <f>SUM(I45:I53)</f>
        <v>6</v>
      </c>
      <c r="J44" s="30"/>
      <c r="P44"/>
      <c r="Q44"/>
      <c r="R44"/>
      <c r="S44"/>
      <c r="T44"/>
      <c r="U44"/>
      <c r="V44"/>
    </row>
    <row r="45" spans="2:22" s="16" customFormat="1" ht="24" customHeight="1" x14ac:dyDescent="0.3">
      <c r="B45" s="63">
        <v>43885</v>
      </c>
      <c r="C45" s="72" t="s">
        <v>44</v>
      </c>
      <c r="D45" s="72"/>
      <c r="E45" s="72"/>
      <c r="F45" s="72"/>
      <c r="G45" s="62">
        <v>160000</v>
      </c>
      <c r="H45" s="32" t="s">
        <v>45</v>
      </c>
      <c r="I45" s="32">
        <v>6</v>
      </c>
      <c r="J45" s="33" t="s">
        <v>46</v>
      </c>
      <c r="P45"/>
      <c r="Q45"/>
      <c r="R45"/>
      <c r="S45"/>
      <c r="T45"/>
      <c r="U45"/>
      <c r="V45"/>
    </row>
    <row r="46" spans="2:22" s="16" customFormat="1" ht="24" customHeight="1" x14ac:dyDescent="0.3">
      <c r="B46" s="63"/>
      <c r="C46" s="72"/>
      <c r="D46" s="72"/>
      <c r="E46" s="72"/>
      <c r="F46" s="72"/>
      <c r="G46" s="62"/>
      <c r="H46" s="32"/>
      <c r="I46" s="32"/>
      <c r="J46" s="33"/>
      <c r="P46"/>
      <c r="Q46"/>
      <c r="R46"/>
      <c r="S46"/>
      <c r="T46"/>
      <c r="U46"/>
      <c r="V46"/>
    </row>
    <row r="47" spans="2:22" s="16" customFormat="1" ht="24" customHeight="1" x14ac:dyDescent="0.3">
      <c r="B47" s="63"/>
      <c r="C47" s="73"/>
      <c r="D47" s="73"/>
      <c r="E47" s="73"/>
      <c r="F47" s="73"/>
      <c r="G47" s="62"/>
      <c r="H47" s="32"/>
      <c r="I47" s="32"/>
      <c r="J47" s="33"/>
      <c r="P47"/>
      <c r="Q47"/>
      <c r="R47"/>
      <c r="S47"/>
      <c r="T47"/>
      <c r="U47"/>
      <c r="V47"/>
    </row>
    <row r="48" spans="2:22" s="16" customFormat="1" ht="24" customHeight="1" x14ac:dyDescent="0.3">
      <c r="B48" s="63"/>
      <c r="C48" s="72"/>
      <c r="D48" s="72"/>
      <c r="E48" s="72"/>
      <c r="F48" s="72"/>
      <c r="G48" s="62"/>
      <c r="H48" s="32"/>
      <c r="I48" s="32"/>
      <c r="J48" s="33"/>
      <c r="P48"/>
      <c r="Q48"/>
      <c r="R48"/>
      <c r="S48"/>
      <c r="T48"/>
      <c r="U48"/>
      <c r="V48"/>
    </row>
    <row r="49" spans="2:22" s="16" customFormat="1" ht="24" customHeight="1" x14ac:dyDescent="0.3">
      <c r="B49" s="63"/>
      <c r="C49" s="72"/>
      <c r="D49" s="72"/>
      <c r="E49" s="72"/>
      <c r="F49" s="72"/>
      <c r="G49" s="62"/>
      <c r="H49" s="32"/>
      <c r="I49" s="32"/>
      <c r="J49" s="33"/>
      <c r="P49"/>
      <c r="Q49"/>
      <c r="R49"/>
      <c r="S49"/>
      <c r="T49"/>
      <c r="U49"/>
      <c r="V49"/>
    </row>
    <row r="50" spans="2:22" s="16" customFormat="1" ht="24" customHeight="1" x14ac:dyDescent="0.3">
      <c r="B50" s="63"/>
      <c r="C50" s="72"/>
      <c r="D50" s="72"/>
      <c r="E50" s="72"/>
      <c r="F50" s="72"/>
      <c r="G50" s="62"/>
      <c r="H50" s="32"/>
      <c r="I50" s="32"/>
      <c r="J50" s="33"/>
      <c r="P50"/>
      <c r="Q50"/>
      <c r="R50"/>
      <c r="S50"/>
      <c r="T50"/>
      <c r="U50"/>
      <c r="V50"/>
    </row>
    <row r="51" spans="2:22" s="16" customFormat="1" ht="24" customHeight="1" x14ac:dyDescent="0.3">
      <c r="B51" s="63"/>
      <c r="C51" s="72"/>
      <c r="D51" s="72"/>
      <c r="E51" s="72"/>
      <c r="F51" s="72"/>
      <c r="G51" s="62"/>
      <c r="H51" s="32"/>
      <c r="I51" s="32"/>
      <c r="J51" s="33"/>
      <c r="P51"/>
      <c r="Q51"/>
      <c r="R51"/>
      <c r="S51"/>
      <c r="T51"/>
      <c r="U51"/>
      <c r="V51"/>
    </row>
    <row r="52" spans="2:22" s="16" customFormat="1" ht="24" customHeight="1" x14ac:dyDescent="0.3">
      <c r="B52" s="63"/>
      <c r="C52" s="73"/>
      <c r="D52" s="72"/>
      <c r="E52" s="72"/>
      <c r="F52" s="72"/>
      <c r="G52" s="62"/>
      <c r="H52" s="32"/>
      <c r="I52" s="32"/>
      <c r="J52" s="33"/>
      <c r="P52"/>
      <c r="Q52"/>
      <c r="R52"/>
      <c r="S52"/>
      <c r="T52"/>
      <c r="U52"/>
      <c r="V52"/>
    </row>
    <row r="53" spans="2:22" s="16" customFormat="1" ht="24" customHeight="1" thickBot="1" x14ac:dyDescent="0.35">
      <c r="B53" s="64"/>
      <c r="C53" s="101"/>
      <c r="D53" s="102"/>
      <c r="E53" s="102"/>
      <c r="F53" s="102"/>
      <c r="G53" s="65"/>
      <c r="H53" s="17"/>
      <c r="I53" s="17"/>
      <c r="J53" s="18"/>
      <c r="P53"/>
      <c r="Q53"/>
      <c r="R53"/>
      <c r="S53"/>
      <c r="T53"/>
      <c r="U53"/>
      <c r="V53"/>
    </row>
    <row r="54" spans="2:22" s="16" customFormat="1" ht="24" customHeight="1" x14ac:dyDescent="0.3">
      <c r="B54" s="19"/>
      <c r="C54" s="19"/>
      <c r="D54" s="19"/>
      <c r="E54" s="19"/>
      <c r="F54" s="19"/>
      <c r="G54" s="19"/>
      <c r="H54" s="19"/>
      <c r="I54" s="19"/>
      <c r="J54" s="19"/>
      <c r="P54"/>
      <c r="Q54"/>
      <c r="R54"/>
      <c r="S54"/>
      <c r="T54"/>
      <c r="U54"/>
      <c r="V54"/>
    </row>
    <row r="55" spans="2:22" s="16" customFormat="1" ht="24" customHeight="1" thickBot="1" x14ac:dyDescent="0.3">
      <c r="B55" s="20" t="s">
        <v>22</v>
      </c>
      <c r="C55" s="21"/>
      <c r="D55" s="21"/>
      <c r="E55" s="22"/>
      <c r="F55" s="22"/>
      <c r="G55" s="22"/>
      <c r="H55" s="22"/>
      <c r="I55" s="22"/>
      <c r="J55" s="22"/>
      <c r="Q55"/>
      <c r="R55"/>
      <c r="S55"/>
      <c r="T55"/>
      <c r="U55"/>
      <c r="V55"/>
    </row>
    <row r="56" spans="2:22" s="16" customFormat="1" ht="24" customHeight="1" thickBot="1" x14ac:dyDescent="0.35">
      <c r="B56" s="23" t="s">
        <v>13</v>
      </c>
      <c r="C56" s="80" t="s">
        <v>14</v>
      </c>
      <c r="D56" s="80"/>
      <c r="E56" s="80"/>
      <c r="F56" s="80"/>
      <c r="G56" s="70" t="s">
        <v>15</v>
      </c>
      <c r="H56" s="24" t="s">
        <v>16</v>
      </c>
      <c r="I56" s="24" t="s">
        <v>17</v>
      </c>
      <c r="J56" s="25" t="s">
        <v>18</v>
      </c>
      <c r="Q56"/>
      <c r="R56"/>
      <c r="T56"/>
      <c r="U56"/>
      <c r="V56"/>
    </row>
    <row r="57" spans="2:22" s="16" customFormat="1" ht="24" customHeight="1" thickTop="1" x14ac:dyDescent="0.3">
      <c r="B57" s="26" t="s">
        <v>8</v>
      </c>
      <c r="C57" s="105"/>
      <c r="D57" s="105"/>
      <c r="E57" s="105"/>
      <c r="F57" s="105"/>
      <c r="G57" s="31">
        <f>SUM(G58:G75)</f>
        <v>0</v>
      </c>
      <c r="H57" s="28"/>
      <c r="I57" s="29">
        <f>SUM(I58:I75)</f>
        <v>0</v>
      </c>
      <c r="J57" s="30"/>
      <c r="M57"/>
      <c r="N57"/>
      <c r="O57"/>
      <c r="Q57"/>
      <c r="R57"/>
      <c r="S57"/>
      <c r="T57"/>
      <c r="U57"/>
    </row>
    <row r="58" spans="2:22" s="16" customFormat="1" ht="24" customHeight="1" x14ac:dyDescent="0.3">
      <c r="B58" s="63"/>
      <c r="C58" s="72"/>
      <c r="D58" s="72"/>
      <c r="E58" s="72"/>
      <c r="F58" s="72"/>
      <c r="G58" s="62"/>
      <c r="H58" s="61"/>
      <c r="I58" s="32"/>
      <c r="J58" s="33"/>
      <c r="M58"/>
      <c r="N58"/>
      <c r="Q58"/>
      <c r="R58"/>
      <c r="S58"/>
      <c r="T58"/>
      <c r="U58"/>
    </row>
    <row r="59" spans="2:22" s="16" customFormat="1" ht="24" customHeight="1" x14ac:dyDescent="0.3">
      <c r="B59" s="63"/>
      <c r="C59" s="72"/>
      <c r="D59" s="72"/>
      <c r="E59" s="72"/>
      <c r="F59" s="72"/>
      <c r="G59" s="62"/>
      <c r="H59" s="61"/>
      <c r="I59" s="32"/>
      <c r="J59" s="33"/>
      <c r="M59"/>
      <c r="N59"/>
      <c r="O59"/>
      <c r="Q59"/>
      <c r="R59"/>
      <c r="S59"/>
      <c r="T59"/>
      <c r="U59"/>
    </row>
    <row r="60" spans="2:22" s="16" customFormat="1" ht="24" customHeight="1" x14ac:dyDescent="0.3">
      <c r="B60" s="63"/>
      <c r="C60" s="72"/>
      <c r="D60" s="72"/>
      <c r="E60" s="72"/>
      <c r="F60" s="72"/>
      <c r="G60" s="62"/>
      <c r="H60" s="61"/>
      <c r="I60" s="32"/>
      <c r="J60" s="33"/>
      <c r="M60"/>
      <c r="N60"/>
      <c r="O60"/>
      <c r="Q60"/>
      <c r="R60"/>
      <c r="S60"/>
      <c r="T60"/>
      <c r="U60"/>
    </row>
    <row r="61" spans="2:22" s="16" customFormat="1" ht="24" customHeight="1" x14ac:dyDescent="0.3">
      <c r="B61" s="63"/>
      <c r="C61" s="72"/>
      <c r="D61" s="72"/>
      <c r="E61" s="72"/>
      <c r="F61" s="72"/>
      <c r="G61" s="62"/>
      <c r="H61" s="61"/>
      <c r="I61" s="32"/>
      <c r="J61" s="33"/>
      <c r="M61"/>
      <c r="N61"/>
      <c r="O61"/>
      <c r="Q61"/>
      <c r="R61"/>
      <c r="S61"/>
      <c r="T61"/>
      <c r="U61"/>
    </row>
    <row r="62" spans="2:22" s="16" customFormat="1" ht="24" customHeight="1" x14ac:dyDescent="0.3">
      <c r="B62" s="63"/>
      <c r="C62" s="72"/>
      <c r="D62" s="72"/>
      <c r="E62" s="72"/>
      <c r="F62" s="72"/>
      <c r="G62" s="62"/>
      <c r="H62" s="61"/>
      <c r="I62" s="32"/>
      <c r="J62" s="33"/>
      <c r="M62"/>
      <c r="N62"/>
      <c r="O62"/>
      <c r="Q62"/>
      <c r="R62"/>
      <c r="S62"/>
      <c r="T62"/>
      <c r="U62"/>
    </row>
    <row r="63" spans="2:22" s="16" customFormat="1" ht="24" customHeight="1" x14ac:dyDescent="0.3">
      <c r="B63" s="63"/>
      <c r="C63" s="72"/>
      <c r="D63" s="72"/>
      <c r="E63" s="72"/>
      <c r="F63" s="72"/>
      <c r="G63" s="62"/>
      <c r="H63" s="61"/>
      <c r="I63" s="32"/>
      <c r="J63" s="33"/>
      <c r="M63"/>
      <c r="N63"/>
      <c r="O63"/>
      <c r="Q63"/>
      <c r="R63"/>
      <c r="S63"/>
      <c r="T63"/>
      <c r="U63"/>
    </row>
    <row r="64" spans="2:22" s="16" customFormat="1" ht="24" customHeight="1" x14ac:dyDescent="0.3">
      <c r="B64" s="63"/>
      <c r="C64" s="72"/>
      <c r="D64" s="72"/>
      <c r="E64" s="72"/>
      <c r="F64" s="72"/>
      <c r="G64" s="62"/>
      <c r="H64" s="61"/>
      <c r="I64" s="32"/>
      <c r="J64" s="33"/>
      <c r="M64"/>
      <c r="N64"/>
      <c r="O64"/>
      <c r="Q64"/>
      <c r="R64"/>
      <c r="S64"/>
      <c r="T64"/>
      <c r="U64"/>
    </row>
    <row r="65" spans="2:21" s="16" customFormat="1" ht="24" customHeight="1" x14ac:dyDescent="0.3">
      <c r="B65" s="63"/>
      <c r="C65" s="72"/>
      <c r="D65" s="72"/>
      <c r="E65" s="72"/>
      <c r="F65" s="72"/>
      <c r="G65" s="62"/>
      <c r="H65" s="61"/>
      <c r="I65" s="32"/>
      <c r="J65" s="33"/>
      <c r="M65"/>
      <c r="N65"/>
      <c r="O65"/>
      <c r="Q65"/>
      <c r="R65"/>
      <c r="S65"/>
      <c r="T65"/>
      <c r="U65"/>
    </row>
    <row r="66" spans="2:21" s="16" customFormat="1" ht="24" customHeight="1" x14ac:dyDescent="0.3">
      <c r="B66" s="63"/>
      <c r="C66" s="72"/>
      <c r="D66" s="72"/>
      <c r="E66" s="72"/>
      <c r="F66" s="72"/>
      <c r="G66" s="62"/>
      <c r="H66" s="61"/>
      <c r="I66" s="32"/>
      <c r="J66" s="33"/>
      <c r="M66"/>
      <c r="N66"/>
      <c r="O66"/>
      <c r="Q66"/>
      <c r="R66"/>
      <c r="S66"/>
      <c r="T66"/>
      <c r="U66"/>
    </row>
    <row r="67" spans="2:21" s="16" customFormat="1" ht="24" customHeight="1" x14ac:dyDescent="0.3">
      <c r="B67" s="63"/>
      <c r="C67" s="72"/>
      <c r="D67" s="72"/>
      <c r="E67" s="72"/>
      <c r="F67" s="72"/>
      <c r="G67" s="62"/>
      <c r="H67" s="61"/>
      <c r="I67" s="32"/>
      <c r="J67" s="33"/>
      <c r="M67"/>
      <c r="N67"/>
      <c r="O67"/>
      <c r="Q67"/>
      <c r="R67"/>
      <c r="S67"/>
      <c r="T67"/>
      <c r="U67"/>
    </row>
    <row r="68" spans="2:21" s="16" customFormat="1" ht="24" customHeight="1" x14ac:dyDescent="0.3">
      <c r="B68" s="63"/>
      <c r="C68" s="72"/>
      <c r="D68" s="72"/>
      <c r="E68" s="72"/>
      <c r="F68" s="72"/>
      <c r="G68" s="62"/>
      <c r="H68" s="61"/>
      <c r="I68" s="32"/>
      <c r="J68" s="33"/>
      <c r="M68"/>
      <c r="N68"/>
      <c r="O68"/>
      <c r="Q68"/>
      <c r="R68"/>
      <c r="T68"/>
      <c r="U68"/>
    </row>
    <row r="69" spans="2:21" s="16" customFormat="1" ht="24" customHeight="1" x14ac:dyDescent="0.3">
      <c r="B69" s="63"/>
      <c r="C69" s="72"/>
      <c r="D69" s="72"/>
      <c r="E69" s="72"/>
      <c r="F69" s="72"/>
      <c r="G69" s="62"/>
      <c r="H69" s="61"/>
      <c r="I69" s="32"/>
      <c r="J69" s="33"/>
      <c r="M69"/>
      <c r="N69"/>
      <c r="O69"/>
      <c r="P69"/>
      <c r="Q69"/>
    </row>
    <row r="70" spans="2:21" s="16" customFormat="1" ht="24" customHeight="1" x14ac:dyDescent="0.3">
      <c r="B70" s="63"/>
      <c r="C70" s="72"/>
      <c r="D70" s="72"/>
      <c r="E70" s="72"/>
      <c r="F70" s="72"/>
      <c r="G70" s="62"/>
      <c r="H70" s="61"/>
      <c r="I70" s="32"/>
      <c r="J70" s="33"/>
      <c r="M70"/>
      <c r="N70"/>
      <c r="P70"/>
      <c r="Q70"/>
    </row>
    <row r="71" spans="2:21" s="16" customFormat="1" ht="24" customHeight="1" x14ac:dyDescent="0.3">
      <c r="B71" s="63"/>
      <c r="C71" s="72"/>
      <c r="D71" s="72"/>
      <c r="E71" s="72"/>
      <c r="F71" s="72"/>
      <c r="G71" s="62"/>
      <c r="H71" s="61"/>
      <c r="I71" s="32"/>
      <c r="J71" s="33"/>
    </row>
    <row r="72" spans="2:21" s="16" customFormat="1" ht="24" customHeight="1" x14ac:dyDescent="0.3">
      <c r="B72" s="63"/>
      <c r="C72" s="72"/>
      <c r="D72" s="72"/>
      <c r="E72" s="72"/>
      <c r="F72" s="72"/>
      <c r="G72" s="62"/>
      <c r="H72" s="61"/>
      <c r="I72" s="32"/>
      <c r="J72" s="33"/>
    </row>
    <row r="73" spans="2:21" s="16" customFormat="1" ht="24" customHeight="1" x14ac:dyDescent="0.3">
      <c r="B73" s="63"/>
      <c r="C73" s="72"/>
      <c r="D73" s="72"/>
      <c r="E73" s="72"/>
      <c r="F73" s="72"/>
      <c r="G73" s="62"/>
      <c r="H73" s="61"/>
      <c r="I73" s="32"/>
      <c r="J73" s="33"/>
    </row>
    <row r="74" spans="2:21" s="16" customFormat="1" ht="24" customHeight="1" x14ac:dyDescent="0.3">
      <c r="B74" s="63"/>
      <c r="C74" s="72"/>
      <c r="D74" s="72"/>
      <c r="E74" s="72"/>
      <c r="F74" s="72"/>
      <c r="G74" s="62"/>
      <c r="H74" s="61"/>
      <c r="I74" s="32"/>
      <c r="J74" s="33"/>
    </row>
    <row r="75" spans="2:21" s="16" customFormat="1" ht="24" customHeight="1" thickBot="1" x14ac:dyDescent="0.35">
      <c r="B75" s="64"/>
      <c r="C75" s="102"/>
      <c r="D75" s="102"/>
      <c r="E75" s="102"/>
      <c r="F75" s="102"/>
      <c r="G75" s="65"/>
      <c r="H75" s="6"/>
      <c r="I75" s="17"/>
      <c r="J75" s="18"/>
    </row>
    <row r="76" spans="2:21" s="16" customFormat="1" ht="24" customHeight="1" x14ac:dyDescent="0.3">
      <c r="C76" s="109"/>
      <c r="D76" s="109"/>
      <c r="E76" s="109"/>
      <c r="F76" s="109"/>
    </row>
    <row r="77" spans="2:21" s="16" customFormat="1" ht="24" customHeight="1" x14ac:dyDescent="0.15">
      <c r="B77" s="34"/>
      <c r="C77" s="35"/>
      <c r="D77" s="34"/>
      <c r="E77" s="34"/>
      <c r="F77" s="34"/>
      <c r="G77" s="36"/>
      <c r="H77" s="37"/>
      <c r="I77" s="38"/>
      <c r="J77" s="38"/>
    </row>
    <row r="78" spans="2:21" s="16" customFormat="1" ht="24" customHeight="1" thickBot="1" x14ac:dyDescent="0.3">
      <c r="B78" s="20" t="s">
        <v>20</v>
      </c>
      <c r="C78" s="21"/>
      <c r="D78" s="21"/>
      <c r="E78" s="22"/>
      <c r="F78" s="22"/>
      <c r="G78" s="22"/>
      <c r="H78" s="22"/>
      <c r="I78" s="22"/>
      <c r="J78" s="22"/>
      <c r="L78"/>
      <c r="M78"/>
      <c r="N78"/>
      <c r="O78"/>
      <c r="P78"/>
    </row>
    <row r="79" spans="2:21" s="16" customFormat="1" ht="24" customHeight="1" thickBot="1" x14ac:dyDescent="0.35">
      <c r="B79" s="23" t="s">
        <v>13</v>
      </c>
      <c r="C79" s="80" t="s">
        <v>14</v>
      </c>
      <c r="D79" s="80"/>
      <c r="E79" s="80"/>
      <c r="F79" s="80"/>
      <c r="G79" s="45" t="s">
        <v>15</v>
      </c>
      <c r="H79" s="24" t="s">
        <v>16</v>
      </c>
      <c r="I79" s="24" t="s">
        <v>17</v>
      </c>
      <c r="J79" s="25" t="s">
        <v>18</v>
      </c>
      <c r="L79"/>
      <c r="M79"/>
      <c r="O79"/>
      <c r="P79"/>
    </row>
    <row r="80" spans="2:21" s="16" customFormat="1" ht="24" customHeight="1" thickTop="1" x14ac:dyDescent="0.3">
      <c r="B80" s="26" t="s">
        <v>8</v>
      </c>
      <c r="C80" s="105"/>
      <c r="D80" s="105"/>
      <c r="E80" s="105"/>
      <c r="F80" s="105"/>
      <c r="G80" s="27">
        <f>SUM(G81:G87)</f>
        <v>0</v>
      </c>
      <c r="H80" s="28"/>
      <c r="I80" s="29">
        <f>SUM(I81:I87)</f>
        <v>0</v>
      </c>
      <c r="J80" s="30"/>
      <c r="L80"/>
      <c r="M80"/>
      <c r="N80"/>
      <c r="O80"/>
      <c r="P80"/>
    </row>
    <row r="81" spans="2:16" s="16" customFormat="1" ht="24" customHeight="1" x14ac:dyDescent="0.3">
      <c r="B81" s="46"/>
      <c r="C81" s="107"/>
      <c r="D81" s="78"/>
      <c r="E81" s="78"/>
      <c r="F81" s="108"/>
      <c r="G81" s="51"/>
      <c r="H81" s="49"/>
      <c r="I81" s="49"/>
      <c r="J81" s="50"/>
      <c r="L81"/>
      <c r="M81"/>
      <c r="N81"/>
      <c r="O81"/>
      <c r="P81"/>
    </row>
    <row r="82" spans="2:16" s="16" customFormat="1" ht="24" customHeight="1" x14ac:dyDescent="0.3">
      <c r="B82" s="46"/>
      <c r="C82" s="107"/>
      <c r="D82" s="78"/>
      <c r="E82" s="78"/>
      <c r="F82" s="108"/>
      <c r="G82" s="51"/>
      <c r="H82" s="39"/>
      <c r="I82" s="32"/>
      <c r="J82" s="33"/>
      <c r="L82"/>
      <c r="M82"/>
      <c r="N82"/>
      <c r="O82"/>
      <c r="P82"/>
    </row>
    <row r="83" spans="2:16" s="16" customFormat="1" ht="24" customHeight="1" x14ac:dyDescent="0.3">
      <c r="B83" s="58"/>
      <c r="C83" s="107"/>
      <c r="D83" s="78"/>
      <c r="E83" s="78"/>
      <c r="F83" s="108"/>
      <c r="G83" s="59"/>
      <c r="H83" s="60"/>
      <c r="I83" s="56"/>
      <c r="J83" s="57"/>
      <c r="L83"/>
      <c r="M83"/>
      <c r="N83"/>
      <c r="O83"/>
      <c r="P83"/>
    </row>
    <row r="84" spans="2:16" s="16" customFormat="1" ht="24" customHeight="1" x14ac:dyDescent="0.3">
      <c r="B84" s="58"/>
      <c r="C84" s="107"/>
      <c r="D84" s="78"/>
      <c r="E84" s="78"/>
      <c r="F84" s="108"/>
      <c r="G84" s="59"/>
      <c r="H84" s="60"/>
      <c r="I84" s="56"/>
      <c r="J84" s="57"/>
      <c r="L84"/>
      <c r="M84"/>
      <c r="N84"/>
      <c r="O84"/>
      <c r="P84"/>
    </row>
    <row r="85" spans="2:16" s="16" customFormat="1" ht="24" customHeight="1" x14ac:dyDescent="0.3">
      <c r="B85" s="58"/>
      <c r="C85" s="107"/>
      <c r="D85" s="78"/>
      <c r="E85" s="78"/>
      <c r="F85" s="108"/>
      <c r="G85" s="59"/>
      <c r="H85" s="60"/>
      <c r="I85" s="56"/>
      <c r="J85" s="57"/>
      <c r="L85"/>
      <c r="M85"/>
      <c r="N85"/>
      <c r="O85"/>
      <c r="P85"/>
    </row>
    <row r="86" spans="2:16" s="16" customFormat="1" ht="24" customHeight="1" x14ac:dyDescent="0.3">
      <c r="B86" s="58"/>
      <c r="C86" s="107"/>
      <c r="D86" s="78"/>
      <c r="E86" s="78"/>
      <c r="F86" s="108"/>
      <c r="G86" s="59"/>
      <c r="H86" s="60"/>
      <c r="I86" s="56"/>
      <c r="J86" s="57"/>
      <c r="L86"/>
      <c r="M86"/>
      <c r="N86"/>
      <c r="O86"/>
      <c r="P86"/>
    </row>
    <row r="87" spans="2:16" s="16" customFormat="1" ht="24" customHeight="1" thickBot="1" x14ac:dyDescent="0.35">
      <c r="B87" s="47"/>
      <c r="C87" s="106"/>
      <c r="D87" s="106"/>
      <c r="E87" s="106"/>
      <c r="F87" s="106"/>
      <c r="G87" s="48"/>
      <c r="H87" s="40"/>
      <c r="I87" s="42"/>
      <c r="J87" s="41"/>
      <c r="L87"/>
      <c r="M87"/>
      <c r="N87"/>
      <c r="O87"/>
      <c r="P87"/>
    </row>
    <row r="88" spans="2:16" s="16" customFormat="1" x14ac:dyDescent="0.3">
      <c r="L88"/>
      <c r="M88"/>
      <c r="N88"/>
      <c r="O88"/>
      <c r="P88"/>
    </row>
    <row r="89" spans="2:16" s="16" customFormat="1" x14ac:dyDescent="0.3">
      <c r="L89"/>
      <c r="M89"/>
      <c r="N89"/>
      <c r="O89"/>
      <c r="P89"/>
    </row>
    <row r="90" spans="2:16" x14ac:dyDescent="0.3">
      <c r="K90" s="16"/>
    </row>
    <row r="91" spans="2:16" x14ac:dyDescent="0.3">
      <c r="K91" s="16"/>
    </row>
    <row r="92" spans="2:16" x14ac:dyDescent="0.3">
      <c r="K92" s="16"/>
    </row>
    <row r="93" spans="2:16" x14ac:dyDescent="0.3">
      <c r="K93" s="16"/>
      <c r="L93" s="16"/>
    </row>
    <row r="94" spans="2:16" x14ac:dyDescent="0.3">
      <c r="K94" s="16"/>
      <c r="L94" s="16"/>
      <c r="O94" s="16"/>
    </row>
  </sheetData>
  <autoFilter ref="B13:J40">
    <filterColumn colId="1" showButton="0"/>
    <filterColumn colId="2" showButton="0"/>
    <filterColumn colId="3" showButton="0"/>
  </autoFilter>
  <mergeCells count="82">
    <mergeCell ref="C66:F66"/>
    <mergeCell ref="C72:F72"/>
    <mergeCell ref="C73:F73"/>
    <mergeCell ref="C71:F71"/>
    <mergeCell ref="C69:F69"/>
    <mergeCell ref="C68:F68"/>
    <mergeCell ref="C50:F50"/>
    <mergeCell ref="C87:F87"/>
    <mergeCell ref="C82:F82"/>
    <mergeCell ref="C80:F80"/>
    <mergeCell ref="C81:F81"/>
    <mergeCell ref="C79:F79"/>
    <mergeCell ref="C76:F76"/>
    <mergeCell ref="C84:F84"/>
    <mergeCell ref="C85:F85"/>
    <mergeCell ref="C86:F86"/>
    <mergeCell ref="C83:F83"/>
    <mergeCell ref="C65:F65"/>
    <mergeCell ref="C64:F64"/>
    <mergeCell ref="C74:F74"/>
    <mergeCell ref="C75:F75"/>
    <mergeCell ref="C70:F70"/>
    <mergeCell ref="C62:F62"/>
    <mergeCell ref="C53:F53"/>
    <mergeCell ref="C67:F67"/>
    <mergeCell ref="C63:F63"/>
    <mergeCell ref="B2:J2"/>
    <mergeCell ref="C15:F15"/>
    <mergeCell ref="C56:F56"/>
    <mergeCell ref="C57:F57"/>
    <mergeCell ref="C16:F16"/>
    <mergeCell ref="C26:F26"/>
    <mergeCell ref="C27:F27"/>
    <mergeCell ref="C32:F32"/>
    <mergeCell ref="C52:F52"/>
    <mergeCell ref="C43:F43"/>
    <mergeCell ref="C44:F44"/>
    <mergeCell ref="C24:F24"/>
    <mergeCell ref="B5:D5"/>
    <mergeCell ref="B10:D10"/>
    <mergeCell ref="B6:D6"/>
    <mergeCell ref="B7:D7"/>
    <mergeCell ref="B8:D8"/>
    <mergeCell ref="B9:D9"/>
    <mergeCell ref="E5:F5"/>
    <mergeCell ref="E6:F6"/>
    <mergeCell ref="E7:F7"/>
    <mergeCell ref="E8:F8"/>
    <mergeCell ref="E10:F10"/>
    <mergeCell ref="E9:F9"/>
    <mergeCell ref="C13:F13"/>
    <mergeCell ref="C25:F25"/>
    <mergeCell ref="C17:F17"/>
    <mergeCell ref="C20:F20"/>
    <mergeCell ref="C14:F14"/>
    <mergeCell ref="C21:F21"/>
    <mergeCell ref="C22:F22"/>
    <mergeCell ref="C23:F23"/>
    <mergeCell ref="C18:F18"/>
    <mergeCell ref="C19:F19"/>
    <mergeCell ref="C37:F37"/>
    <mergeCell ref="C29:F29"/>
    <mergeCell ref="C36:F36"/>
    <mergeCell ref="C61:F61"/>
    <mergeCell ref="C47:F47"/>
    <mergeCell ref="C38:F38"/>
    <mergeCell ref="C40:F40"/>
    <mergeCell ref="C51:F51"/>
    <mergeCell ref="C39:F39"/>
    <mergeCell ref="C59:F59"/>
    <mergeCell ref="C60:F60"/>
    <mergeCell ref="C58:F58"/>
    <mergeCell ref="C45:F45"/>
    <mergeCell ref="C46:F46"/>
    <mergeCell ref="C48:F48"/>
    <mergeCell ref="C49:F49"/>
    <mergeCell ref="C28:F28"/>
    <mergeCell ref="C30:F30"/>
    <mergeCell ref="C31:F31"/>
    <mergeCell ref="C33:F33"/>
    <mergeCell ref="C35:F35"/>
    <mergeCell ref="C34:F34"/>
  </mergeCells>
  <phoneticPr fontId="3" type="noConversion"/>
  <pageMargins left="0.7" right="0.7" top="0.75" bottom="0.75" header="0.3" footer="0.3"/>
  <pageSetup paperSize="9" scale="7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태안소방서장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2019-05-07T00:43:04Z</cp:lastPrinted>
  <dcterms:created xsi:type="dcterms:W3CDTF">2016-05-02T00:03:37Z</dcterms:created>
  <dcterms:modified xsi:type="dcterms:W3CDTF">2020-04-02T00:20:49Z</dcterms:modified>
</cp:coreProperties>
</file>